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9B17E792-B93C-46A6-9CB3-72B57B44917D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Şubat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7" l="1"/>
  <c r="L7" i="37" l="1"/>
  <c r="F7" i="37"/>
  <c r="L6" i="37" l="1"/>
  <c r="F6" i="37"/>
  <c r="J11" i="37" l="1"/>
  <c r="L10" i="37" l="1"/>
  <c r="L9" i="37"/>
  <c r="L8" i="37"/>
  <c r="L5" i="37" l="1"/>
  <c r="L4" i="37"/>
  <c r="F9" i="37" l="1"/>
  <c r="F8" i="37" l="1"/>
  <c r="F5" i="37"/>
  <c r="K11" i="37" l="1"/>
  <c r="I11" i="37"/>
  <c r="H11" i="37"/>
  <c r="G11" i="37"/>
  <c r="E11" i="37"/>
  <c r="F4" i="37"/>
  <c r="M7" i="37" l="1"/>
  <c r="M6" i="37"/>
  <c r="L11" i="37"/>
  <c r="M8" i="37"/>
  <c r="M9" i="37"/>
  <c r="M5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<sst xmlns="http://schemas.openxmlformats.org/spreadsheetml/2006/main" count="28" uniqueCount="26">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</sst>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3" fontId="0" fillId="0" borderId="4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topLeftCell="B1" zoomScale="70" zoomScaleNormal="70" workbookViewId="0">
      <selection activeCell="E15" sqref="E15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8" t="s">
        <v>0</v>
      </c>
      <c r="F2" s="19"/>
      <c r="G2" s="19"/>
      <c r="H2" s="19"/>
      <c r="I2" s="19"/>
      <c r="J2" s="19"/>
      <c r="K2" s="19"/>
      <c r="L2" s="19"/>
      <c r="M2" s="20"/>
    </row>
    <row r="3" spans="2:13" ht="65" x14ac:dyDescent="0.35">
      <c r="B3" s="2" t="s">
        <v>1</v>
      </c>
      <c r="C3" s="21" t="s">
        <v>2</v>
      </c>
      <c r="D3" s="22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500</v>
      </c>
      <c r="F4" s="12">
        <f>(E4/$E$12)*1000</f>
        <v>3.5326701333936241</v>
      </c>
      <c r="G4" s="11">
        <v>270</v>
      </c>
      <c r="H4" s="11">
        <v>186</v>
      </c>
      <c r="I4" s="6">
        <v>2</v>
      </c>
      <c r="J4" s="6">
        <v>42</v>
      </c>
      <c r="K4" s="6">
        <v>0</v>
      </c>
      <c r="L4" s="13">
        <f>32/E4</f>
        <v>6.4000000000000001E-2</v>
      </c>
      <c r="M4" s="12">
        <f>IF($E$11=0,0,100*E4/E$11)</f>
        <v>57.142857142857146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170</v>
      </c>
      <c r="F5" s="12">
        <f>(E5/$E$12)*1000</f>
        <v>1.2011078453538322</v>
      </c>
      <c r="G5" s="6">
        <v>63</v>
      </c>
      <c r="H5" s="6">
        <v>91</v>
      </c>
      <c r="I5" s="6">
        <v>1</v>
      </c>
      <c r="J5" s="6">
        <v>15</v>
      </c>
      <c r="K5" s="6">
        <v>0</v>
      </c>
      <c r="L5" s="13">
        <f>155/E5</f>
        <v>0.91176470588235292</v>
      </c>
      <c r="M5" s="12">
        <f>IF($E$11=0,0,100*E5/E$11)</f>
        <v>19.428571428571427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8</v>
      </c>
      <c r="F6" s="12">
        <f>(E6/$E$12)*1000</f>
        <v>5.6522722134297987E-2</v>
      </c>
      <c r="G6" s="6">
        <v>6</v>
      </c>
      <c r="H6" s="6">
        <v>1</v>
      </c>
      <c r="I6" s="6">
        <v>0</v>
      </c>
      <c r="J6" s="6">
        <v>1</v>
      </c>
      <c r="K6" s="6">
        <v>0</v>
      </c>
      <c r="L6" s="13">
        <f>155/E6</f>
        <v>19.375</v>
      </c>
      <c r="M6" s="12">
        <f>IF($E$11=0,0,100*E6/E$11)</f>
        <v>0.91428571428571426</v>
      </c>
    </row>
    <row r="7" spans="2:13" ht="15" customHeight="1" x14ac:dyDescent="0.35">
      <c r="B7" s="4">
        <v>4</v>
      </c>
      <c r="C7" s="14" t="s">
        <v>23</v>
      </c>
      <c r="D7" s="15" t="s">
        <v>25</v>
      </c>
      <c r="E7" s="11">
        <v>38</v>
      </c>
      <c r="F7" s="12">
        <f>(E7/$E$12)*1000</f>
        <v>0.26848293013791541</v>
      </c>
      <c r="G7" s="6">
        <v>28</v>
      </c>
      <c r="H7" s="6">
        <v>9</v>
      </c>
      <c r="I7" s="6">
        <v>0</v>
      </c>
      <c r="J7" s="6">
        <v>1</v>
      </c>
      <c r="K7" s="6">
        <v>0</v>
      </c>
      <c r="L7" s="13">
        <f>155/E7</f>
        <v>4.0789473684210522</v>
      </c>
      <c r="M7" s="12">
        <f>IF($E$11=0,0,100*E7/E$11)</f>
        <v>4.3428571428571425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11</v>
      </c>
      <c r="F8" s="12">
        <f>(E8/$E$12)*1000</f>
        <v>7.7718742934659732E-2</v>
      </c>
      <c r="G8" s="6">
        <v>10</v>
      </c>
      <c r="H8" s="6">
        <v>1</v>
      </c>
      <c r="I8" s="6">
        <v>0</v>
      </c>
      <c r="J8" s="6">
        <v>0</v>
      </c>
      <c r="K8" s="6">
        <v>0</v>
      </c>
      <c r="L8" s="13">
        <f>2/E8</f>
        <v>0.18181818181818182</v>
      </c>
      <c r="M8" s="12">
        <f>IF($E$11=0,0,100*E8/E$11)</f>
        <v>1.2571428571428571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41</v>
      </c>
      <c r="F9" s="12">
        <f>(E9/$E$12)*1000</f>
        <v>0.28967895093827722</v>
      </c>
      <c r="G9" s="6">
        <v>30</v>
      </c>
      <c r="H9" s="6">
        <v>8</v>
      </c>
      <c r="I9" s="6">
        <v>0</v>
      </c>
      <c r="J9" s="6">
        <v>3</v>
      </c>
      <c r="K9" s="6">
        <v>0</v>
      </c>
      <c r="L9" s="13">
        <f>84/E9</f>
        <v>2.0487804878048781</v>
      </c>
      <c r="M9" s="12">
        <f>IF($E$11=0,0,100*E9/E$11)</f>
        <v>4.6857142857142859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107</v>
      </c>
      <c r="F10" s="12">
        <f>(E10/$E$12)*1000</f>
        <v>0.75599140854623559</v>
      </c>
      <c r="G10" s="6">
        <v>9</v>
      </c>
      <c r="H10" s="6">
        <v>73</v>
      </c>
      <c r="I10" s="6">
        <v>15</v>
      </c>
      <c r="J10" s="6">
        <v>10</v>
      </c>
      <c r="K10" s="6">
        <v>0</v>
      </c>
      <c r="L10" s="13">
        <f>3/E10</f>
        <v>2.8037383177570093E-2</v>
      </c>
      <c r="M10" s="12">
        <f>IF($E$11=0,0,100*E10/E$11)</f>
        <v>12.228571428571428</v>
      </c>
    </row>
    <row r="11" spans="2:13" ht="15" customHeight="1" x14ac:dyDescent="0.35">
      <c r="B11" s="4"/>
      <c r="C11" s="5"/>
      <c r="D11" s="5" t="s">
        <v>12</v>
      </c>
      <c r="E11" s="11">
        <f>SUM(E4:E10)</f>
        <v>875</v>
      </c>
      <c r="F11" s="12">
        <f>(E11/$E$12)*1000</f>
        <v>6.1821727334388425</v>
      </c>
      <c r="G11" s="11">
        <f>SUM(G4:G10)</f>
        <v>416</v>
      </c>
      <c r="H11" s="11">
        <f>SUM(H4:H10)</f>
        <v>369</v>
      </c>
      <c r="I11" s="11">
        <f>SUM(I4:I10)</f>
        <v>18</v>
      </c>
      <c r="J11" s="11">
        <f>SUM(J4:J10)</f>
        <v>72</v>
      </c>
      <c r="K11" s="11">
        <f>SUM(K4:K10)</f>
        <v>0</v>
      </c>
      <c r="L11" s="13">
        <f>2/E11</f>
        <v>2.2857142857142859E-3</v>
      </c>
      <c r="M11" s="12">
        <f>IF($E$11=0,0,100*E11/E$11)</f>
        <v>100</v>
      </c>
    </row>
    <row r="12" spans="2:13" ht="15" customHeight="1" x14ac:dyDescent="0.35">
      <c r="C12" s="1"/>
      <c r="D12" s="5" t="s">
        <v>13</v>
      </c>
      <c r="E12" s="17">
        <v>141536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1 E4:F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1" formula="1"/>
    <ignoredError sqref="L7:L8 L4:L6 L9:L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2026-04-02T06:53:25Z</dcterms:modified>
</cp:coreProperties>
</file>