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D8C4E3AC-7649-43A4-924D-2048EF645948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Haziran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7" l="1"/>
  <c r="F8" i="37"/>
  <c r="L6" i="37" l="1"/>
  <c r="F6" i="37"/>
  <c r="J11" i="37" l="1"/>
  <c r="L10" i="37" l="1"/>
  <c r="L9" i="37"/>
  <c r="L7" i="37"/>
  <c r="L5" i="37" l="1"/>
  <c r="L4" i="37"/>
  <c r="F9" i="37" l="1"/>
  <c r="F7" i="37" l="1"/>
  <c r="F5" i="37"/>
  <c r="F10" i="37" l="1"/>
  <c r="K11" i="37" l="1"/>
  <c r="I11" i="37"/>
  <c r="H11" i="37"/>
  <c r="G11" i="37"/>
  <c r="E11" i="37"/>
  <c r="M8" i="37" s="1"/>
  <c r="F4" i="37"/>
  <c r="M6" i="37" l="1"/>
  <c r="L11" i="37"/>
  <c r="M7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<sst xmlns="http://schemas.openxmlformats.org/spreadsheetml/2006/main" count="28" uniqueCount="26">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</sst>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D23" sqref="D23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5" x14ac:dyDescent="0.35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166</v>
      </c>
      <c r="F4" s="12">
        <f>(E4/$E$12)*1000</f>
        <v>1.8899072123868617</v>
      </c>
      <c r="G4" s="6">
        <v>112</v>
      </c>
      <c r="H4" s="6">
        <v>30</v>
      </c>
      <c r="I4" s="6">
        <v>0</v>
      </c>
      <c r="J4" s="6">
        <v>24</v>
      </c>
      <c r="K4" s="6">
        <v>0</v>
      </c>
      <c r="L4" s="13">
        <f>32/E4</f>
        <v>0.19277108433734941</v>
      </c>
      <c r="M4" s="12">
        <f>IF($E$11=0,0,100*E4/E$11)</f>
        <v>29.537366548042705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89</v>
      </c>
      <c r="F5" s="12">
        <f>(E5/$E$12)*1000</f>
        <v>1.0132635054363295</v>
      </c>
      <c r="G5" s="6">
        <v>50</v>
      </c>
      <c r="H5" s="6">
        <v>33</v>
      </c>
      <c r="I5" s="6">
        <v>0</v>
      </c>
      <c r="J5" s="6">
        <v>6</v>
      </c>
      <c r="K5" s="6">
        <v>0</v>
      </c>
      <c r="L5" s="13">
        <f>155/E5</f>
        <v>1.7415730337078652</v>
      </c>
      <c r="M5" s="12">
        <f>IF($E$11=0,0,100*E5/E$11)</f>
        <v>15.836298932384341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4</v>
      </c>
      <c r="F6" s="12">
        <f>(E6/$E$12)*1000</f>
        <v>4.5539932828599076E-2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13">
        <f>155/E6</f>
        <v>38.75</v>
      </c>
      <c r="M6" s="12">
        <f>IF($E$11=0,0,100*E6/E$11)</f>
        <v>0.71174377224199292</v>
      </c>
    </row>
    <row r="7" spans="2:13" ht="15" customHeight="1" x14ac:dyDescent="0.35">
      <c r="B7" s="4">
        <v>4</v>
      </c>
      <c r="C7" s="14" t="s">
        <v>21</v>
      </c>
      <c r="D7" s="15" t="s">
        <v>22</v>
      </c>
      <c r="E7" s="11">
        <v>11</v>
      </c>
      <c r="F7" s="12">
        <f>(E7/$E$12)*1000</f>
        <v>0.12523481527864747</v>
      </c>
      <c r="G7" s="6">
        <v>7</v>
      </c>
      <c r="H7" s="6">
        <v>3</v>
      </c>
      <c r="I7" s="6">
        <v>0</v>
      </c>
      <c r="J7" s="6">
        <v>1</v>
      </c>
      <c r="K7" s="6">
        <v>0</v>
      </c>
      <c r="L7" s="13">
        <f>2/E7</f>
        <v>0.18181818181818182</v>
      </c>
      <c r="M7" s="12">
        <f>IF($E$11=0,0,100*E7/E$11)</f>
        <v>1.9572953736654803</v>
      </c>
    </row>
    <row r="8" spans="2:13" ht="15" customHeight="1" x14ac:dyDescent="0.35">
      <c r="B8" s="4">
        <v>5</v>
      </c>
      <c r="C8" s="14" t="s">
        <v>21</v>
      </c>
      <c r="D8" s="15" t="s">
        <v>25</v>
      </c>
      <c r="E8" s="11">
        <v>1</v>
      </c>
      <c r="F8" s="12">
        <f>(E8/$E$12)*1000</f>
        <v>1.1384983207149769E-2</v>
      </c>
      <c r="G8" s="6">
        <v>0</v>
      </c>
      <c r="H8" s="6">
        <v>1</v>
      </c>
      <c r="I8" s="6">
        <v>0</v>
      </c>
      <c r="J8" s="6">
        <v>0</v>
      </c>
      <c r="K8" s="6">
        <v>0</v>
      </c>
      <c r="L8" s="13">
        <f>2/E8</f>
        <v>2</v>
      </c>
      <c r="M8" s="12">
        <f>IF($E$11=0,0,100*E8/E$11)</f>
        <v>0.17793594306049823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204</v>
      </c>
      <c r="F9" s="12">
        <f>(E9/$E$12)*1000</f>
        <v>2.3225365742585531</v>
      </c>
      <c r="G9" s="6">
        <v>150</v>
      </c>
      <c r="H9" s="6">
        <v>35</v>
      </c>
      <c r="I9" s="6">
        <v>0</v>
      </c>
      <c r="J9" s="6">
        <v>19</v>
      </c>
      <c r="K9" s="6">
        <v>0</v>
      </c>
      <c r="L9" s="13">
        <f>84/E9</f>
        <v>0.41176470588235292</v>
      </c>
      <c r="M9" s="12">
        <f>IF($E$11=0,0,100*E9/E$11)</f>
        <v>36.29893238434164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87</v>
      </c>
      <c r="F10" s="12">
        <f>(E10/$E$12)*1000</f>
        <v>0.99049353902202997</v>
      </c>
      <c r="G10" s="6">
        <v>66</v>
      </c>
      <c r="H10" s="6">
        <v>18</v>
      </c>
      <c r="I10" s="6">
        <v>0</v>
      </c>
      <c r="J10" s="6">
        <v>3</v>
      </c>
      <c r="K10" s="6">
        <v>0</v>
      </c>
      <c r="L10" s="13">
        <f>3/E10</f>
        <v>3.4482758620689655E-2</v>
      </c>
      <c r="M10" s="12">
        <f>IF($E$11=0,0,100*E10/E$11)</f>
        <v>15.480427046263346</v>
      </c>
    </row>
    <row r="11" spans="2:13" ht="15" customHeight="1" x14ac:dyDescent="0.35">
      <c r="B11" s="4"/>
      <c r="C11" s="5"/>
      <c r="D11" s="5" t="s">
        <v>12</v>
      </c>
      <c r="E11" s="11">
        <f>SUM(E4:E10)</f>
        <v>562</v>
      </c>
      <c r="F11" s="12">
        <f>(E11/$E$12)*1000</f>
        <v>6.398360562418171</v>
      </c>
      <c r="G11" s="11">
        <f>SUM(G4:G10)</f>
        <v>389</v>
      </c>
      <c r="H11" s="11">
        <f>SUM(H4:H10)</f>
        <v>120</v>
      </c>
      <c r="I11" s="11">
        <f>SUM(I4:I10)</f>
        <v>0</v>
      </c>
      <c r="J11" s="11">
        <f>SUM(J4:J10)</f>
        <v>53</v>
      </c>
      <c r="K11" s="11">
        <f>SUM(K4:K10)</f>
        <v>0</v>
      </c>
      <c r="L11" s="13">
        <f>2/E11</f>
        <v>3.5587188612099642E-3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22">
        <v>87835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4:L10 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2025-08-01T07:47:43Z</dcterms:modified>
</cp:coreProperties>
</file>