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web\"/>
    </mc:Choice>
  </mc:AlternateContent>
  <bookViews>
    <workbookView xWindow="0" yWindow="0" windowWidth="20430" windowHeight="7290"/>
  </bookViews>
  <sheets>
    <sheet name="Şubat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4" l="1"/>
  <c r="L9" i="4"/>
  <c r="L8" i="4"/>
  <c r="L7" i="4"/>
  <c r="L6" i="4"/>
  <c r="L5" i="4"/>
  <c r="L4" i="4"/>
  <c r="F7" i="4" l="1"/>
  <c r="K10" i="4"/>
  <c r="J10" i="4"/>
  <c r="I10" i="4"/>
  <c r="H10" i="4"/>
  <c r="G10" i="4"/>
  <c r="E10" i="4"/>
  <c r="F10" i="4" s="1"/>
  <c r="F9" i="4"/>
  <c r="F8" i="4"/>
  <c r="F6" i="4"/>
  <c r="F5" i="4"/>
  <c r="F4" i="4"/>
  <c r="M7" i="4" l="1"/>
  <c r="M6" i="4"/>
  <c r="M5" i="4"/>
  <c r="M9" i="4"/>
  <c r="M4" i="4"/>
  <c r="M10" i="4"/>
  <c r="M8" i="4"/>
</calcChain>
</file>

<file path=xl/sharedStrings.xml><?xml version="1.0" encoding="utf-8"?>
<sst xmlns="http://schemas.openxmlformats.org/spreadsheetml/2006/main" count="26" uniqueCount="25">
  <si>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</si>
  <si>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</si>
  <si>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</si>
  <si>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</si>
  <si>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</si>
  <si>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</si>
  <si>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</si>
  <si>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</si>
  <si>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</si>
  <si>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</si>
  <si>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</si>
  <si>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</si>
  <si>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</si>
  <si>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</si>
  <si>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</si>
  <si>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</si>
  <si>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</si>
  <si>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2. Fiyat</t>
  </si>
  <si>
    <t>1.2. Fatura tutarı (K2)</t>
  </si>
  <si>
    <t>4. İkili anlaşma</t>
  </si>
  <si>
    <t>4.9. Güvence bedeli ve iadesi (K18)</t>
  </si>
  <si>
    <t>2.2. Tahsilatına aracı olunan ilgili ve diğer mevzuat gereği alınan bedeller (K8)</t>
  </si>
  <si>
    <t>5.Tüketici Hizmetleri</t>
  </si>
  <si>
    <t>3.2. Zamanında ödenmeyen borçlar (K9)</t>
  </si>
  <si>
    <t>3. Ödeme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</si>
</sst>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tabSelected="1" zoomScale="70" zoomScaleNormal="70" workbookViewId="0">
      <selection activeCell="E19" sqref="E19"/>
    </sheetView>
  </sheetViews>
  <sheetFormatPr defaultRowHeight="15" x14ac:dyDescent="0.25"/>
  <cols>
    <col min="2" max="2" width="15.7109375" customWidth="1"/>
    <col min="3" max="3" width="35.5703125" customWidth="1"/>
    <col min="4" max="4" width="70.5703125" bestFit="1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5" t="s">
        <v>0</v>
      </c>
      <c r="F2" s="16"/>
      <c r="G2" s="16"/>
      <c r="H2" s="16"/>
      <c r="I2" s="16"/>
      <c r="J2" s="16"/>
      <c r="K2" s="16"/>
      <c r="L2" s="16"/>
      <c r="M2" s="17"/>
    </row>
    <row r="3" spans="2:13" ht="63.75" x14ac:dyDescent="0.25">
      <c r="B3" s="2" t="s">
        <v>1</v>
      </c>
      <c r="C3" s="18" t="s">
        <v>2</v>
      </c>
      <c r="D3" s="19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0" t="s">
        <v>15</v>
      </c>
      <c r="D4" s="14" t="s">
        <v>18</v>
      </c>
      <c r="E4" s="11">
        <v>56</v>
      </c>
      <c r="F4" s="12">
        <f t="shared" ref="F4:F10" si="0">(E4/$E$11)*1000</f>
        <v>8.9959839357429718</v>
      </c>
      <c r="G4" s="6">
        <v>35</v>
      </c>
      <c r="H4" s="6">
        <v>13</v>
      </c>
      <c r="I4" s="6">
        <v>1</v>
      </c>
      <c r="J4" s="6">
        <v>7</v>
      </c>
      <c r="K4" s="6">
        <v>0</v>
      </c>
      <c r="L4" s="13">
        <f>118/E4</f>
        <v>2.1071428571428572</v>
      </c>
      <c r="M4" s="12">
        <f t="shared" ref="M4:M10" si="1">IF($E$10=0,0,100*E4/E$10)</f>
        <v>6.557377049180328</v>
      </c>
    </row>
    <row r="5" spans="2:13" ht="15" customHeight="1" x14ac:dyDescent="0.25">
      <c r="B5" s="4">
        <v>2</v>
      </c>
      <c r="C5" s="10" t="s">
        <v>15</v>
      </c>
      <c r="D5" s="14" t="s">
        <v>16</v>
      </c>
      <c r="E5" s="11">
        <v>33</v>
      </c>
      <c r="F5" s="12">
        <f t="shared" si="0"/>
        <v>5.3012048192771086</v>
      </c>
      <c r="G5" s="6">
        <v>22</v>
      </c>
      <c r="H5" s="6">
        <v>4</v>
      </c>
      <c r="I5" s="6">
        <v>2</v>
      </c>
      <c r="J5" s="6">
        <v>5</v>
      </c>
      <c r="K5" s="6">
        <v>0</v>
      </c>
      <c r="L5" s="13">
        <f>122/E5</f>
        <v>3.6969696969696968</v>
      </c>
      <c r="M5" s="12">
        <f t="shared" si="1"/>
        <v>3.8641686182669788</v>
      </c>
    </row>
    <row r="6" spans="2:13" ht="15" customHeight="1" x14ac:dyDescent="0.25">
      <c r="B6" s="4">
        <v>3</v>
      </c>
      <c r="C6" s="10" t="s">
        <v>17</v>
      </c>
      <c r="D6" s="10" t="s">
        <v>21</v>
      </c>
      <c r="E6" s="11">
        <v>3</v>
      </c>
      <c r="F6" s="12">
        <f t="shared" si="0"/>
        <v>0.48192771084337349</v>
      </c>
      <c r="G6" s="6">
        <v>1</v>
      </c>
      <c r="H6" s="6">
        <v>1</v>
      </c>
      <c r="I6" s="6">
        <v>1</v>
      </c>
      <c r="J6" s="6">
        <v>0</v>
      </c>
      <c r="K6" s="6">
        <v>0</v>
      </c>
      <c r="L6" s="13">
        <f>25/E6</f>
        <v>8.3333333333333339</v>
      </c>
      <c r="M6" s="12">
        <f t="shared" si="1"/>
        <v>0.35128805620608899</v>
      </c>
    </row>
    <row r="7" spans="2:13" ht="15" customHeight="1" x14ac:dyDescent="0.25">
      <c r="B7" s="4">
        <v>4</v>
      </c>
      <c r="C7" s="10" t="s">
        <v>24</v>
      </c>
      <c r="D7" s="14" t="s">
        <v>23</v>
      </c>
      <c r="E7" s="11">
        <v>1</v>
      </c>
      <c r="F7" s="12">
        <f t="shared" si="0"/>
        <v>0.1606425702811245</v>
      </c>
      <c r="G7" s="6">
        <v>1</v>
      </c>
      <c r="H7" s="6">
        <v>0</v>
      </c>
      <c r="I7" s="6">
        <v>0</v>
      </c>
      <c r="J7" s="6">
        <v>0</v>
      </c>
      <c r="K7" s="6">
        <v>0</v>
      </c>
      <c r="L7" s="13">
        <f>3/E7</f>
        <v>3</v>
      </c>
      <c r="M7" s="12">
        <f t="shared" si="1"/>
        <v>0.117096018735363</v>
      </c>
    </row>
    <row r="8" spans="2:13" ht="15" customHeight="1" x14ac:dyDescent="0.25">
      <c r="B8" s="4">
        <v>5</v>
      </c>
      <c r="C8" s="10" t="s">
        <v>19</v>
      </c>
      <c r="D8" s="14" t="s">
        <v>20</v>
      </c>
      <c r="E8" s="11">
        <v>29</v>
      </c>
      <c r="F8" s="12">
        <f t="shared" si="0"/>
        <v>4.6586345381526097</v>
      </c>
      <c r="G8" s="6">
        <v>17</v>
      </c>
      <c r="H8" s="6">
        <v>6</v>
      </c>
      <c r="I8" s="6">
        <v>0</v>
      </c>
      <c r="J8" s="6">
        <v>6</v>
      </c>
      <c r="K8" s="6">
        <v>0</v>
      </c>
      <c r="L8" s="13">
        <f>57/E8</f>
        <v>1.9655172413793103</v>
      </c>
      <c r="M8" s="12">
        <f t="shared" si="1"/>
        <v>3.3957845433255271</v>
      </c>
    </row>
    <row r="9" spans="2:13" ht="15" customHeight="1" x14ac:dyDescent="0.25">
      <c r="B9" s="4">
        <v>6</v>
      </c>
      <c r="C9" s="10" t="s">
        <v>22</v>
      </c>
      <c r="D9" s="14" t="s">
        <v>14</v>
      </c>
      <c r="E9" s="11">
        <v>732</v>
      </c>
      <c r="F9" s="12">
        <f t="shared" si="0"/>
        <v>117.59036144578313</v>
      </c>
      <c r="G9" s="6">
        <v>570</v>
      </c>
      <c r="H9" s="6">
        <v>53</v>
      </c>
      <c r="I9" s="6">
        <v>0</v>
      </c>
      <c r="J9" s="6">
        <v>109</v>
      </c>
      <c r="K9" s="6">
        <v>0</v>
      </c>
      <c r="L9" s="13">
        <f>855/E9</f>
        <v>1.1680327868852458</v>
      </c>
      <c r="M9" s="12">
        <f t="shared" si="1"/>
        <v>85.714285714285708</v>
      </c>
    </row>
    <row r="10" spans="2:13" ht="15" customHeight="1" x14ac:dyDescent="0.25">
      <c r="B10" s="4"/>
      <c r="C10" s="5"/>
      <c r="D10" s="5" t="s">
        <v>12</v>
      </c>
      <c r="E10" s="11">
        <f>SUM(E4:E9)</f>
        <v>854</v>
      </c>
      <c r="F10" s="12">
        <f t="shared" si="0"/>
        <v>137.18875502008032</v>
      </c>
      <c r="G10" s="11">
        <f>SUM(G4:G9)</f>
        <v>646</v>
      </c>
      <c r="H10" s="11">
        <f>SUM(H4:H9)</f>
        <v>77</v>
      </c>
      <c r="I10" s="11">
        <f>SUM(I4:I9)</f>
        <v>4</v>
      </c>
      <c r="J10" s="11">
        <f>SUM(J4:J9)</f>
        <v>127</v>
      </c>
      <c r="K10" s="11">
        <f>SUM(K4:K9)</f>
        <v>0</v>
      </c>
      <c r="L10" s="12">
        <f>1180/E10</f>
        <v>1.3817330210772834</v>
      </c>
      <c r="M10" s="12">
        <f t="shared" si="1"/>
        <v>100</v>
      </c>
    </row>
    <row r="11" spans="2:13" ht="15" customHeight="1" x14ac:dyDescent="0.25">
      <c r="C11" s="1"/>
      <c r="D11" s="5" t="s">
        <v>13</v>
      </c>
      <c r="E11" s="6">
        <v>6225</v>
      </c>
      <c r="F11" s="7"/>
      <c r="G11" s="8"/>
      <c r="H11" s="8"/>
      <c r="I11" s="8"/>
      <c r="J11" s="8"/>
      <c r="K11" s="8"/>
      <c r="L11" s="8"/>
      <c r="M11" s="8"/>
    </row>
    <row r="12" spans="2:13" x14ac:dyDescent="0.25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2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2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2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25">
      <c r="E16" s="9"/>
      <c r="F16" s="9"/>
      <c r="G16" s="9"/>
      <c r="H16" s="9"/>
      <c r="I16" s="9"/>
      <c r="J16" s="9"/>
      <c r="K16" s="9"/>
      <c r="L16" s="9"/>
      <c r="M16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0:D10 D4:D5 D7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11 G4:M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Şubat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2020-04-07T13:43:01Z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