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Aralık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4" l="1"/>
  <c r="L8" i="4"/>
  <c r="L7" i="4"/>
  <c r="L6" i="4"/>
  <c r="L5" i="4"/>
  <c r="L4" i="4"/>
  <c r="K10" i="4" l="1"/>
  <c r="J10" i="4"/>
  <c r="I10" i="4"/>
  <c r="H10" i="4"/>
  <c r="G10" i="4"/>
  <c r="E10" i="4"/>
  <c r="M10" i="4" s="1"/>
  <c r="F9" i="4"/>
  <c r="F8" i="4"/>
  <c r="F7" i="4"/>
  <c r="F6" i="4"/>
  <c r="F5" i="4"/>
  <c r="F4" i="4"/>
  <c r="M9" i="4" l="1"/>
  <c r="M5" i="4"/>
  <c r="M7" i="4"/>
  <c r="F10" i="4"/>
  <c r="M4" i="4"/>
  <c r="M8" i="4"/>
  <c r="M6" i="4"/>
  <c r="L10" i="4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<sst xmlns="http://schemas.openxmlformats.org/spreadsheetml/2006/main" count="26" uniqueCount="24">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</sst>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C23" sqref="C23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3.75" x14ac:dyDescent="0.2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17</v>
      </c>
      <c r="E4" s="11">
        <v>195</v>
      </c>
      <c r="F4" s="12">
        <f t="shared" ref="F4:F10" si="0">(E4/$E$11)*1000</f>
        <v>2.6544335847104628</v>
      </c>
      <c r="G4" s="6">
        <v>105</v>
      </c>
      <c r="H4" s="6">
        <v>63</v>
      </c>
      <c r="I4" s="6">
        <v>1</v>
      </c>
      <c r="J4" s="6">
        <v>26</v>
      </c>
      <c r="K4" s="6">
        <v>0</v>
      </c>
      <c r="L4" s="13">
        <f>467/E4</f>
        <v>2.3948717948717948</v>
      </c>
      <c r="M4" s="12">
        <f t="shared" ref="M4:M10" si="1">IF($E$10=0,0,100*E4/E$10)</f>
        <v>4.7911547911547911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158</v>
      </c>
      <c r="F5" s="12">
        <f t="shared" si="0"/>
        <v>2.1507718276115546</v>
      </c>
      <c r="G5" s="6">
        <v>92</v>
      </c>
      <c r="H5" s="6">
        <v>45</v>
      </c>
      <c r="I5" s="6">
        <v>2</v>
      </c>
      <c r="J5" s="6">
        <v>19</v>
      </c>
      <c r="K5" s="6">
        <v>0</v>
      </c>
      <c r="L5" s="13">
        <f>368/E5</f>
        <v>2.3291139240506329</v>
      </c>
      <c r="M5" s="12">
        <f t="shared" si="1"/>
        <v>3.882063882063882</v>
      </c>
    </row>
    <row r="6" spans="2:13" ht="15" customHeight="1" x14ac:dyDescent="0.25">
      <c r="B6" s="4">
        <v>3</v>
      </c>
      <c r="C6" s="10" t="s">
        <v>21</v>
      </c>
      <c r="D6" s="14" t="s">
        <v>20</v>
      </c>
      <c r="E6" s="11">
        <v>5</v>
      </c>
      <c r="F6" s="12">
        <f t="shared" si="0"/>
        <v>6.8062399607960566E-2</v>
      </c>
      <c r="G6" s="6">
        <v>5</v>
      </c>
      <c r="H6" s="6">
        <v>0</v>
      </c>
      <c r="I6" s="6">
        <v>0</v>
      </c>
      <c r="J6" s="6">
        <v>0</v>
      </c>
      <c r="K6" s="6">
        <v>0</v>
      </c>
      <c r="L6" s="13">
        <f>10/E6</f>
        <v>2</v>
      </c>
      <c r="M6" s="12">
        <f t="shared" si="1"/>
        <v>0.12285012285012285</v>
      </c>
    </row>
    <row r="7" spans="2:13" ht="15" customHeight="1" x14ac:dyDescent="0.25">
      <c r="B7" s="4">
        <v>4</v>
      </c>
      <c r="C7" s="10" t="s">
        <v>18</v>
      </c>
      <c r="D7" s="10" t="s">
        <v>19</v>
      </c>
      <c r="E7" s="11">
        <v>95</v>
      </c>
      <c r="F7" s="12">
        <f t="shared" si="0"/>
        <v>1.293185592551251</v>
      </c>
      <c r="G7" s="6">
        <v>78</v>
      </c>
      <c r="H7" s="6">
        <v>9</v>
      </c>
      <c r="I7" s="6">
        <v>0</v>
      </c>
      <c r="J7" s="6">
        <v>8</v>
      </c>
      <c r="K7" s="6">
        <v>0</v>
      </c>
      <c r="L7" s="13">
        <f>135/E7</f>
        <v>1.4210526315789473</v>
      </c>
      <c r="M7" s="12">
        <f t="shared" si="1"/>
        <v>2.3341523341523343</v>
      </c>
    </row>
    <row r="8" spans="2:13" ht="15" customHeight="1" x14ac:dyDescent="0.25">
      <c r="B8" s="4">
        <v>5</v>
      </c>
      <c r="C8" s="10" t="s">
        <v>22</v>
      </c>
      <c r="D8" s="14" t="s">
        <v>23</v>
      </c>
      <c r="E8" s="11">
        <v>9</v>
      </c>
      <c r="F8" s="12">
        <f t="shared" si="0"/>
        <v>0.12251231929432904</v>
      </c>
      <c r="G8" s="6">
        <v>4</v>
      </c>
      <c r="H8" s="6">
        <v>5</v>
      </c>
      <c r="I8" s="6">
        <v>0</v>
      </c>
      <c r="J8" s="6">
        <v>0</v>
      </c>
      <c r="K8" s="6">
        <v>0</v>
      </c>
      <c r="L8" s="13">
        <f>27/E8</f>
        <v>3</v>
      </c>
      <c r="M8" s="12">
        <f t="shared" si="1"/>
        <v>0.22113022113022113</v>
      </c>
    </row>
    <row r="9" spans="2:13" ht="15" customHeight="1" x14ac:dyDescent="0.25">
      <c r="B9" s="4">
        <v>6</v>
      </c>
      <c r="C9" s="10" t="s">
        <v>22</v>
      </c>
      <c r="D9" s="14" t="s">
        <v>14</v>
      </c>
      <c r="E9" s="11">
        <v>3608</v>
      </c>
      <c r="F9" s="12">
        <f t="shared" si="0"/>
        <v>49.113827557104358</v>
      </c>
      <c r="G9" s="6">
        <v>2923</v>
      </c>
      <c r="H9" s="6">
        <v>152</v>
      </c>
      <c r="I9" s="6">
        <v>0</v>
      </c>
      <c r="J9" s="6">
        <v>533</v>
      </c>
      <c r="K9" s="6">
        <v>0</v>
      </c>
      <c r="L9" s="13">
        <f>3774/E9</f>
        <v>1.0460088691796008</v>
      </c>
      <c r="M9" s="12">
        <f t="shared" si="1"/>
        <v>88.648648648648646</v>
      </c>
    </row>
    <row r="10" spans="2:13" ht="15" customHeight="1" x14ac:dyDescent="0.25">
      <c r="B10" s="4"/>
      <c r="C10" s="5"/>
      <c r="D10" s="5" t="s">
        <v>12</v>
      </c>
      <c r="E10" s="11">
        <f>SUM(E4:E9)</f>
        <v>4070</v>
      </c>
      <c r="F10" s="12">
        <f t="shared" si="0"/>
        <v>55.402793280879905</v>
      </c>
      <c r="G10" s="11">
        <f>SUM(G4:G9)</f>
        <v>3207</v>
      </c>
      <c r="H10" s="11">
        <f>SUM(H4:H9)</f>
        <v>274</v>
      </c>
      <c r="I10" s="11">
        <f>SUM(I4:I9)</f>
        <v>3</v>
      </c>
      <c r="J10" s="11">
        <f>SUM(J4:J9)</f>
        <v>586</v>
      </c>
      <c r="K10" s="11">
        <f>SUM(K4:K9)</f>
        <v>0</v>
      </c>
      <c r="L10" s="12">
        <f>2965/E10</f>
        <v>0.72850122850122845</v>
      </c>
      <c r="M10" s="12">
        <f t="shared" si="1"/>
        <v>100</v>
      </c>
    </row>
    <row r="11" spans="2:13" ht="15" customHeight="1" x14ac:dyDescent="0.25">
      <c r="C11" s="1"/>
      <c r="D11" s="5" t="s">
        <v>13</v>
      </c>
      <c r="E11" s="6">
        <v>73462</v>
      </c>
      <c r="F11" s="7"/>
      <c r="G11" s="8"/>
      <c r="H11" s="8"/>
      <c r="I11" s="8"/>
      <c r="J11" s="8"/>
      <c r="K11" s="8"/>
      <c r="L11" s="8"/>
      <c r="M11" s="8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G4:M10 E4:F11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0:D10 D6 D8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2021-02-01T21:56:54Z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