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Ocak" sheetId="2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29" l="1"/>
  <c r="L8" i="29"/>
  <c r="L7" i="29"/>
  <c r="L6" i="29"/>
  <c r="F6" i="29"/>
  <c r="L5" i="29"/>
  <c r="L4" i="29"/>
  <c r="K10" i="29" l="1"/>
  <c r="J10" i="29"/>
  <c r="I10" i="29"/>
  <c r="H10" i="29"/>
  <c r="G10" i="29"/>
  <c r="E10" i="29"/>
  <c r="F9" i="29"/>
  <c r="F8" i="29"/>
  <c r="F7" i="29"/>
  <c r="F5" i="29"/>
  <c r="F4" i="29"/>
  <c r="M10" i="29" l="1"/>
  <c r="M6" i="29"/>
  <c r="M9" i="29"/>
  <c r="M4" i="29"/>
  <c r="M8" i="29"/>
  <c r="M7" i="29"/>
  <c r="F10" i="29"/>
  <c r="M5" i="29"/>
  <c r="L10" i="29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<sst xmlns="http://schemas.openxmlformats.org/spreadsheetml/2006/main" count="26" uniqueCount="24">
  <si>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</si>
  <si>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</si>
  <si>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</si>
  <si>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</si>
  <si>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</si>
  <si>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</si>
  <si>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</si>
  <si>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</si>
  <si>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</si>
  <si>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</si>
  <si>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</si>
  <si>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</si>
  <si>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</si>
  <si>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</si>
  <si>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</si>
  <si>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</si>
  <si>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</si>
  <si>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</si>
  <si>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</si>
  <si>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</si>
  <si>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</si>
  <si>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</si>
  <si>
    <t>2.Fiyat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</si>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</sst>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C19" sqref="C19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11</v>
      </c>
      <c r="F4" s="12">
        <f t="shared" ref="F4:F10" si="0">(E4/$E$11)*1000</f>
        <v>2.1969243059716397</v>
      </c>
      <c r="G4" s="6">
        <v>1</v>
      </c>
      <c r="H4" s="6">
        <v>10</v>
      </c>
      <c r="I4" s="6">
        <v>0</v>
      </c>
      <c r="J4" s="6">
        <v>0</v>
      </c>
      <c r="K4" s="6">
        <v>0</v>
      </c>
      <c r="L4" s="13">
        <f>42/E4</f>
        <v>3.8181818181818183</v>
      </c>
      <c r="M4" s="12">
        <f t="shared" ref="M4:M10" si="1">IF($E$10=0,0,100*E4/E$10)</f>
        <v>0.75085324232081907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18</v>
      </c>
      <c r="F5" s="12">
        <f t="shared" si="0"/>
        <v>3.5949670461354102</v>
      </c>
      <c r="G5" s="6">
        <v>7</v>
      </c>
      <c r="H5" s="6">
        <v>10</v>
      </c>
      <c r="I5" s="6">
        <v>0</v>
      </c>
      <c r="J5" s="6">
        <v>1</v>
      </c>
      <c r="K5" s="6">
        <v>0</v>
      </c>
      <c r="L5" s="13">
        <f>55/E5</f>
        <v>3.0555555555555554</v>
      </c>
      <c r="M5" s="12">
        <f t="shared" si="1"/>
        <v>1.2286689419795223</v>
      </c>
    </row>
    <row r="6" spans="2:13" ht="15" customHeight="1" x14ac:dyDescent="0.3">
      <c r="B6" s="4">
        <v>3</v>
      </c>
      <c r="C6" s="10" t="s">
        <v>22</v>
      </c>
      <c r="D6" s="14" t="s">
        <v>23</v>
      </c>
      <c r="E6" s="11">
        <v>1</v>
      </c>
      <c r="F6" s="12">
        <f t="shared" si="0"/>
        <v>0.19972039145196724</v>
      </c>
      <c r="G6" s="6">
        <v>0</v>
      </c>
      <c r="H6" s="6">
        <v>1</v>
      </c>
      <c r="I6" s="6">
        <v>0</v>
      </c>
      <c r="J6" s="6">
        <v>1</v>
      </c>
      <c r="K6" s="6">
        <v>0</v>
      </c>
      <c r="L6" s="13">
        <f>4/E6</f>
        <v>4</v>
      </c>
      <c r="M6" s="12">
        <f t="shared" ref="M6" si="2">IF($E$10=0,0,100*E6/E$10)</f>
        <v>6.8259385665529013E-2</v>
      </c>
    </row>
    <row r="7" spans="2:13" ht="15" customHeight="1" x14ac:dyDescent="0.3">
      <c r="B7" s="4">
        <v>4</v>
      </c>
      <c r="C7" s="10" t="s">
        <v>18</v>
      </c>
      <c r="D7" s="10" t="s">
        <v>19</v>
      </c>
      <c r="E7" s="11">
        <v>17</v>
      </c>
      <c r="F7" s="12">
        <f t="shared" si="0"/>
        <v>3.3952466546834432</v>
      </c>
      <c r="G7" s="6">
        <v>10</v>
      </c>
      <c r="H7" s="6">
        <v>5</v>
      </c>
      <c r="I7" s="6">
        <v>0</v>
      </c>
      <c r="J7" s="6">
        <v>2</v>
      </c>
      <c r="K7" s="6">
        <v>0</v>
      </c>
      <c r="L7" s="13">
        <f>49/E7</f>
        <v>2.8823529411764706</v>
      </c>
      <c r="M7" s="12">
        <f t="shared" si="1"/>
        <v>1.1604095563139931</v>
      </c>
    </row>
    <row r="8" spans="2:13" ht="15" customHeight="1" x14ac:dyDescent="0.3">
      <c r="B8" s="4">
        <v>5</v>
      </c>
      <c r="C8" s="15" t="s">
        <v>20</v>
      </c>
      <c r="D8" s="14" t="s">
        <v>21</v>
      </c>
      <c r="E8" s="11">
        <v>4</v>
      </c>
      <c r="F8" s="12">
        <f t="shared" si="0"/>
        <v>0.79888156580786895</v>
      </c>
      <c r="G8" s="6">
        <v>2</v>
      </c>
      <c r="H8" s="6">
        <v>2</v>
      </c>
      <c r="I8" s="6">
        <v>0</v>
      </c>
      <c r="J8" s="6">
        <v>0</v>
      </c>
      <c r="K8" s="6">
        <v>0</v>
      </c>
      <c r="L8" s="13">
        <f>14/E8</f>
        <v>3.5</v>
      </c>
      <c r="M8" s="12">
        <f t="shared" si="1"/>
        <v>0.27303754266211605</v>
      </c>
    </row>
    <row r="9" spans="2:13" ht="15" customHeight="1" x14ac:dyDescent="0.3">
      <c r="B9" s="4">
        <v>6</v>
      </c>
      <c r="C9" s="15" t="s">
        <v>20</v>
      </c>
      <c r="D9" s="14" t="s">
        <v>14</v>
      </c>
      <c r="E9" s="11">
        <v>1414</v>
      </c>
      <c r="F9" s="12">
        <f t="shared" si="0"/>
        <v>282.40463351308171</v>
      </c>
      <c r="G9" s="6">
        <v>990</v>
      </c>
      <c r="H9" s="6">
        <v>108</v>
      </c>
      <c r="I9" s="6">
        <v>0</v>
      </c>
      <c r="J9" s="6">
        <v>316</v>
      </c>
      <c r="K9" s="6">
        <v>0</v>
      </c>
      <c r="L9" s="13">
        <f>3000/E9</f>
        <v>2.1216407355021216</v>
      </c>
      <c r="M9" s="12">
        <f t="shared" si="1"/>
        <v>96.518771331058019</v>
      </c>
    </row>
    <row r="10" spans="2:13" ht="15" customHeight="1" x14ac:dyDescent="0.3">
      <c r="B10" s="4"/>
      <c r="C10" s="5"/>
      <c r="D10" s="5" t="s">
        <v>12</v>
      </c>
      <c r="E10" s="11">
        <f>SUM(E4:E9)</f>
        <v>1465</v>
      </c>
      <c r="F10" s="12">
        <f t="shared" si="0"/>
        <v>292.590373477132</v>
      </c>
      <c r="G10" s="11">
        <f>SUM(G4:G9)</f>
        <v>1010</v>
      </c>
      <c r="H10" s="11">
        <f>SUM(H4:H9)</f>
        <v>136</v>
      </c>
      <c r="I10" s="11">
        <f>SUM(I4:I9)</f>
        <v>0</v>
      </c>
      <c r="J10" s="11">
        <f>SUM(J4:J9)</f>
        <v>320</v>
      </c>
      <c r="K10" s="11">
        <f>SUM(K4:K9)</f>
        <v>0</v>
      </c>
      <c r="L10" s="13">
        <f>3014/E10</f>
        <v>2.0573378839590442</v>
      </c>
      <c r="M10" s="12">
        <f t="shared" si="1"/>
        <v>100</v>
      </c>
    </row>
    <row r="11" spans="2:13" ht="15" customHeight="1" x14ac:dyDescent="0.3">
      <c r="C11" s="1"/>
      <c r="D11" s="5" t="s">
        <v>13</v>
      </c>
      <c r="E11" s="6">
        <v>5007</v>
      </c>
      <c r="F11" s="7"/>
      <c r="G11" s="8"/>
      <c r="H11" s="8"/>
      <c r="I11" s="8"/>
      <c r="J11" s="8"/>
      <c r="K11" s="8"/>
      <c r="L11" s="8"/>
      <c r="M11" s="8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0:D10 D8:D9 D5:D6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1 G4:M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2023-03-02T12:15:28Z</dcterms:modified>
</cp:coreProperties>
</file>