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Şubat" sheetId="1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9" l="1"/>
  <c r="K9" i="19"/>
  <c r="J9" i="19"/>
  <c r="I9" i="19"/>
  <c r="H9" i="19"/>
  <c r="G9" i="19"/>
  <c r="E9" i="19"/>
  <c r="M8" i="19" s="1"/>
  <c r="L8" i="19"/>
  <c r="F8" i="19"/>
  <c r="L7" i="19"/>
  <c r="F7" i="19"/>
  <c r="L6" i="19"/>
  <c r="F6" i="19"/>
  <c r="L5" i="19"/>
  <c r="F5" i="19"/>
  <c r="L4" i="19"/>
  <c r="F4" i="19"/>
  <c r="M6" i="19" l="1"/>
  <c r="M4" i="19"/>
  <c r="M7" i="19"/>
  <c r="M9" i="19"/>
  <c r="F9" i="19"/>
  <c r="M5" i="19"/>
</calcChain>
</file>

<file path=xl/sharedStrings.xml><?xml version="1.0" encoding="utf-8"?>
<sst xmlns="http://schemas.openxmlformats.org/spreadsheetml/2006/main" count="24" uniqueCount="22">
  <si>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</si>
  <si>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</si>
  <si>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</si>
  <si>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</si>
  <si>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</si>
  <si>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</si>
  <si>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</si>
  <si>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</si>
  <si>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</si>
  <si>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</si>
  <si>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</si>
  <si>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</si>
  <si>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</si>
  <si>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</si>
  <si>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</si>
  <si>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</si>
  <si>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</si>
  <si>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</si>
  <si>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</si>
  <si>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</si>
  <si>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5. Tüketici Hizmetleri</t>
  </si>
  <si>
    <t>5.2. Tüketici hizmetleri ve şirket hakkındaki şikayetler (K21)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</si>
</sst>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20" sqref="C20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6" t="s">
        <v>0</v>
      </c>
      <c r="F2" s="17"/>
      <c r="G2" s="17"/>
      <c r="H2" s="17"/>
      <c r="I2" s="17"/>
      <c r="J2" s="17"/>
      <c r="K2" s="17"/>
      <c r="L2" s="17"/>
      <c r="M2" s="18"/>
    </row>
    <row r="3" spans="2:13" ht="66" x14ac:dyDescent="0.3">
      <c r="B3" s="2" t="s">
        <v>1</v>
      </c>
      <c r="C3" s="19" t="s">
        <v>2</v>
      </c>
      <c r="D3" s="20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0" t="s">
        <v>17</v>
      </c>
      <c r="E4" s="11">
        <v>10</v>
      </c>
      <c r="F4" s="12">
        <f t="shared" ref="F4:F9" si="0">(E4/$E$10)*1000</f>
        <v>2.0251113811259618</v>
      </c>
      <c r="G4" s="6">
        <v>8</v>
      </c>
      <c r="H4" s="6">
        <v>2</v>
      </c>
      <c r="I4" s="6">
        <v>0</v>
      </c>
      <c r="J4" s="6">
        <v>0</v>
      </c>
      <c r="K4" s="6">
        <v>0</v>
      </c>
      <c r="L4" s="13">
        <f>23/E4</f>
        <v>2.2999999999999998</v>
      </c>
      <c r="M4" s="12">
        <f t="shared" ref="M4:M9" si="1">IF($E$9=0,0,100*E4/E$9)</f>
        <v>1.4814814814814814</v>
      </c>
    </row>
    <row r="5" spans="2:13" ht="15" customHeight="1" x14ac:dyDescent="0.3">
      <c r="B5" s="4">
        <v>2</v>
      </c>
      <c r="C5" s="10" t="s">
        <v>15</v>
      </c>
      <c r="D5" s="10" t="s">
        <v>16</v>
      </c>
      <c r="E5" s="11">
        <v>17</v>
      </c>
      <c r="F5" s="12">
        <f t="shared" si="0"/>
        <v>3.4426893479141349</v>
      </c>
      <c r="G5" s="6">
        <v>8</v>
      </c>
      <c r="H5" s="6">
        <v>8</v>
      </c>
      <c r="I5" s="6">
        <v>1</v>
      </c>
      <c r="J5" s="6">
        <v>0</v>
      </c>
      <c r="K5" s="6">
        <v>0</v>
      </c>
      <c r="L5" s="13">
        <f>60/E5</f>
        <v>3.5294117647058822</v>
      </c>
      <c r="M5" s="12">
        <f t="shared" si="1"/>
        <v>2.5185185185185186</v>
      </c>
    </row>
    <row r="6" spans="2:13" ht="15" customHeight="1" x14ac:dyDescent="0.3">
      <c r="B6" s="4">
        <v>3</v>
      </c>
      <c r="C6" s="10" t="s">
        <v>18</v>
      </c>
      <c r="D6" s="10" t="s">
        <v>19</v>
      </c>
      <c r="E6" s="11">
        <v>22</v>
      </c>
      <c r="F6" s="12">
        <f t="shared" si="0"/>
        <v>4.4552450384771163</v>
      </c>
      <c r="G6" s="6">
        <v>21</v>
      </c>
      <c r="H6" s="6">
        <v>1</v>
      </c>
      <c r="I6" s="6">
        <v>0</v>
      </c>
      <c r="J6" s="6">
        <v>0</v>
      </c>
      <c r="K6" s="6">
        <v>0</v>
      </c>
      <c r="L6" s="13">
        <f>33/E6</f>
        <v>1.5</v>
      </c>
      <c r="M6" s="12">
        <f t="shared" si="1"/>
        <v>3.2592592592592591</v>
      </c>
    </row>
    <row r="7" spans="2:13" ht="15" customHeight="1" x14ac:dyDescent="0.3">
      <c r="B7" s="4">
        <v>4</v>
      </c>
      <c r="C7" s="10" t="s">
        <v>20</v>
      </c>
      <c r="D7" s="15" t="s">
        <v>21</v>
      </c>
      <c r="E7" s="11">
        <v>6</v>
      </c>
      <c r="F7" s="12">
        <f t="shared" si="0"/>
        <v>1.215066828675577</v>
      </c>
      <c r="G7" s="6">
        <v>1</v>
      </c>
      <c r="H7" s="6">
        <v>5</v>
      </c>
      <c r="I7" s="6">
        <v>0</v>
      </c>
      <c r="J7" s="6">
        <v>0</v>
      </c>
      <c r="K7" s="6">
        <v>0</v>
      </c>
      <c r="L7" s="13">
        <f>21/E7</f>
        <v>3.5</v>
      </c>
      <c r="M7" s="12">
        <f t="shared" si="1"/>
        <v>0.88888888888888884</v>
      </c>
    </row>
    <row r="8" spans="2:13" ht="15" customHeight="1" x14ac:dyDescent="0.3">
      <c r="B8" s="4">
        <v>5</v>
      </c>
      <c r="C8" s="10" t="s">
        <v>20</v>
      </c>
      <c r="D8" s="14" t="s">
        <v>14</v>
      </c>
      <c r="E8" s="11">
        <v>620</v>
      </c>
      <c r="F8" s="12">
        <f t="shared" si="0"/>
        <v>125.55690562980965</v>
      </c>
      <c r="G8" s="6">
        <v>539</v>
      </c>
      <c r="H8" s="6">
        <v>81</v>
      </c>
      <c r="I8" s="6">
        <v>0</v>
      </c>
      <c r="J8" s="6">
        <v>103</v>
      </c>
      <c r="K8" s="6">
        <v>0</v>
      </c>
      <c r="L8" s="13">
        <f>938/E8</f>
        <v>1.5129032258064516</v>
      </c>
      <c r="M8" s="12">
        <f t="shared" si="1"/>
        <v>91.851851851851848</v>
      </c>
    </row>
    <row r="9" spans="2:13" ht="15" customHeight="1" x14ac:dyDescent="0.3">
      <c r="B9" s="4"/>
      <c r="C9" s="5"/>
      <c r="D9" s="5" t="s">
        <v>12</v>
      </c>
      <c r="E9" s="11">
        <f>SUM(E4:E8)</f>
        <v>675</v>
      </c>
      <c r="F9" s="12">
        <f t="shared" si="0"/>
        <v>136.69501822600245</v>
      </c>
      <c r="G9" s="11">
        <f t="shared" ref="G9:L9" si="2">SUM(G4:G8)</f>
        <v>577</v>
      </c>
      <c r="H9" s="11">
        <f t="shared" si="2"/>
        <v>97</v>
      </c>
      <c r="I9" s="11">
        <f t="shared" si="2"/>
        <v>1</v>
      </c>
      <c r="J9" s="11">
        <f t="shared" si="2"/>
        <v>103</v>
      </c>
      <c r="K9" s="11">
        <f t="shared" si="2"/>
        <v>0</v>
      </c>
      <c r="L9" s="13">
        <f>1075/E9</f>
        <v>1.5925925925925926</v>
      </c>
      <c r="M9" s="12">
        <f t="shared" si="1"/>
        <v>100</v>
      </c>
    </row>
    <row r="10" spans="2:13" ht="15" customHeight="1" x14ac:dyDescent="0.3">
      <c r="C10" s="1"/>
      <c r="D10" s="5" t="s">
        <v>13</v>
      </c>
      <c r="E10" s="6">
        <v>4938</v>
      </c>
      <c r="F10" s="7"/>
      <c r="G10" s="8"/>
      <c r="H10" s="8"/>
      <c r="I10" s="8"/>
      <c r="J10" s="8"/>
      <c r="K10" s="8"/>
      <c r="L10" s="8"/>
      <c r="M10" s="8"/>
    </row>
    <row r="11" spans="2:13" x14ac:dyDescent="0.3">
      <c r="E11" s="9"/>
      <c r="F11" s="9"/>
      <c r="G11" s="9"/>
      <c r="H11" s="9"/>
      <c r="I11" s="9"/>
      <c r="J11" s="9"/>
      <c r="K11" s="9"/>
      <c r="L11" s="9"/>
      <c r="M11" s="9"/>
    </row>
    <row r="12" spans="2:13" x14ac:dyDescent="0.3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3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">
      <c r="E15" s="9"/>
      <c r="F15" s="9"/>
      <c r="G15" s="9"/>
      <c r="H15" s="9"/>
      <c r="I15" s="9"/>
      <c r="J15" s="9"/>
      <c r="K15" s="9"/>
      <c r="L15" s="9"/>
      <c r="M15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 D7:D8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10 G4:M9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Şubat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2022-04-03T20:29:52Z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